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D14BBD06-2653-4325-9DAE-5A8F3E1B8A32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7" i="1"/>
  <c r="H23" i="1"/>
  <c r="H13" i="1"/>
  <c r="G17" i="1"/>
  <c r="F17" i="1"/>
  <c r="D17" i="1"/>
  <c r="C17" i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E61" i="1" s="1"/>
  <c r="H61" i="1" s="1"/>
  <c r="G69" i="1"/>
  <c r="F69" i="1"/>
  <c r="D69" i="1"/>
  <c r="C69" i="1"/>
  <c r="G73" i="1"/>
  <c r="F73" i="1"/>
  <c r="D73" i="1"/>
  <c r="C73" i="1"/>
  <c r="G9" i="1"/>
  <c r="F9" i="1"/>
  <c r="D9" i="1"/>
  <c r="E79" i="1"/>
  <c r="H79" i="1" s="1"/>
  <c r="E78" i="1"/>
  <c r="H78" i="1" s="1"/>
  <c r="E77" i="1"/>
  <c r="E76" i="1"/>
  <c r="H76" i="1" s="1"/>
  <c r="E75" i="1"/>
  <c r="H75" i="1" s="1"/>
  <c r="E74" i="1"/>
  <c r="H74" i="1" s="1"/>
  <c r="E72" i="1"/>
  <c r="H72" i="1" s="1"/>
  <c r="E71" i="1"/>
  <c r="H71" i="1" s="1"/>
  <c r="E70" i="1"/>
  <c r="H70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27" i="1" l="1"/>
  <c r="H27" i="1" s="1"/>
  <c r="D81" i="1"/>
  <c r="E37" i="1"/>
  <c r="H37" i="1" s="1"/>
  <c r="F81" i="1"/>
  <c r="E17" i="1"/>
  <c r="H17" i="1" s="1"/>
  <c r="G81" i="1"/>
  <c r="E73" i="1"/>
  <c r="H73" i="1" s="1"/>
  <c r="E69" i="1"/>
  <c r="H69" i="1" s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<sst xmlns="http://schemas.openxmlformats.org/spreadsheetml/2006/main" count="88" uniqueCount="88">
  <si>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</si>
  <si>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</si>
  <si>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</si>
  <si>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</si>
  <si>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</si>
  <si>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</si>
  <si>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</si>
  <si>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</si>
  <si>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</si>
  <si>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</si>
  <si>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</si>
  <si>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</si>
  <si>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</si>
  <si>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</si>
  <si>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</si>
  <si>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</si>
  <si>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</si>
  <si>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</si>
  <si>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</si>
  <si>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</si>
  <si>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</si>
  <si>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</si>
  <si>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</si>
  <si>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</si>
  <si>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</si>
  <si>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</si>
  <si>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</si>
  <si>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</si>
  <si>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</si>
  <si>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</si>
  <si>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</si>
  <si>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</si>
  <si>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</si>
  <si>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</si>
  <si>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</si>
  <si>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</si>
  <si>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</si>
  <si>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</si>
  <si>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</si>
  <si>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</si>
  <si>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</si>
  <si>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</si>
  <si>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</si>
  <si>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</si>
  <si>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</si>
  <si>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</si>
  <si>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</si>
  <si>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</si>
  <si>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</si>
  <si>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</si>
  <si>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</si>
  <si>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</si>
  <si>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</si>
  <si>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</si>
  <si>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</si>
  <si>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</si>
  <si>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</si>
  <si>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</si>
  <si>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</si>
  <si>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</si>
  <si>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</si>
  <si>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</si>
  <si>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</si>
  <si>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</si>
  <si>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</si>
  <si>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</si>
  <si>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</si>
  <si>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</si>
  <si>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</si>
  <si>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</si>
  <si>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</si>
  <si>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</si>
  <si>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</si>
  <si>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</si>
  <si>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</si>
  <si>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</si>
  <si>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</si>
  <si>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</si>
  <si>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</si>
  <si>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</si>
  <si>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</si>
  <si>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</si>
  <si>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</si>
  <si>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</si>
  <si>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</si>
  <si>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</si>
  <si>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</si>
  <si>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31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</si>
</sst>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55" zoomScale="80" zoomScaleNormal="80" workbookViewId="0">
      <selection activeCell="E62" sqref="E62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72604750</v>
      </c>
      <c r="D9" s="16">
        <f>SUM(D10:D16)</f>
        <v>0</v>
      </c>
      <c r="E9" s="16">
        <f t="shared" ref="E9:E26" si="0">C9+D9</f>
        <v>72604750</v>
      </c>
      <c r="F9" s="16">
        <f>SUM(F10:F16)</f>
        <v>16421078.800000001</v>
      </c>
      <c r="G9" s="16">
        <f>SUM(G10:G16)</f>
        <v>16043025.73</v>
      </c>
      <c r="H9" s="16">
        <f t="shared" ref="H9:H40" si="1">E9-F9</f>
        <v>56183671.200000003</v>
      </c>
    </row>
    <row r="10" spans="2:9" ht="11.95" customHeight="1" x14ac:dyDescent="0.25">
      <c r="B10" s="11" t="s">
        <v>14</v>
      </c>
      <c r="C10" s="12">
        <v>24971050</v>
      </c>
      <c r="D10" s="13">
        <v>259850</v>
      </c>
      <c r="E10" s="18">
        <f t="shared" si="0"/>
        <v>25230900</v>
      </c>
      <c r="F10" s="12">
        <v>6199162.3099999996</v>
      </c>
      <c r="G10" s="12">
        <v>6199162.3099999996</v>
      </c>
      <c r="H10" s="20">
        <f t="shared" si="1"/>
        <v>19031737.690000001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22967950</v>
      </c>
      <c r="D12" s="13">
        <v>571477.49</v>
      </c>
      <c r="E12" s="18">
        <f t="shared" si="0"/>
        <v>23539427.489999998</v>
      </c>
      <c r="F12" s="12">
        <v>4271545.3600000003</v>
      </c>
      <c r="G12" s="12">
        <v>4271545.3600000003</v>
      </c>
      <c r="H12" s="20">
        <f t="shared" si="1"/>
        <v>19267882.129999999</v>
      </c>
    </row>
    <row r="13" spans="2:9" ht="11.95" customHeight="1" x14ac:dyDescent="0.25">
      <c r="B13" s="11" t="s">
        <v>17</v>
      </c>
      <c r="C13" s="12">
        <v>10141550</v>
      </c>
      <c r="D13" s="13">
        <v>102200</v>
      </c>
      <c r="E13" s="18">
        <f>C13+D13</f>
        <v>10243750</v>
      </c>
      <c r="F13" s="12">
        <v>2473834.67</v>
      </c>
      <c r="G13" s="12">
        <v>2322613.44</v>
      </c>
      <c r="H13" s="20">
        <f t="shared" si="1"/>
        <v>7769915.3300000001</v>
      </c>
    </row>
    <row r="14" spans="2:9" ht="11.95" customHeight="1" x14ac:dyDescent="0.25">
      <c r="B14" s="11" t="s">
        <v>18</v>
      </c>
      <c r="C14" s="12">
        <v>13303250</v>
      </c>
      <c r="D14" s="13">
        <v>140557.22</v>
      </c>
      <c r="E14" s="18">
        <f t="shared" si="0"/>
        <v>13443807.220000001</v>
      </c>
      <c r="F14" s="12">
        <v>3476536.46</v>
      </c>
      <c r="G14" s="12">
        <v>3249704.62</v>
      </c>
      <c r="H14" s="20">
        <f t="shared" si="1"/>
        <v>9967270.7600000016</v>
      </c>
    </row>
    <row r="15" spans="2:9" ht="11.95" customHeight="1" x14ac:dyDescent="0.25">
      <c r="B15" s="11" t="s">
        <v>19</v>
      </c>
      <c r="C15" s="12">
        <v>1092950</v>
      </c>
      <c r="D15" s="13">
        <v>-1074084.71</v>
      </c>
      <c r="E15" s="18">
        <f t="shared" si="0"/>
        <v>18865.290000000037</v>
      </c>
      <c r="F15" s="12">
        <v>0</v>
      </c>
      <c r="G15" s="12">
        <v>0</v>
      </c>
      <c r="H15" s="20">
        <f t="shared" si="1"/>
        <v>18865.290000000037</v>
      </c>
    </row>
    <row r="16" spans="2:9" ht="11.95" customHeight="1" x14ac:dyDescent="0.25">
      <c r="B16" s="11" t="s">
        <v>20</v>
      </c>
      <c r="C16" s="12">
        <v>128000</v>
      </c>
      <c r="D16" s="13">
        <v>0</v>
      </c>
      <c r="E16" s="18">
        <f t="shared" si="0"/>
        <v>128000</v>
      </c>
      <c r="F16" s="12">
        <v>0</v>
      </c>
      <c r="G16" s="12">
        <v>0</v>
      </c>
      <c r="H16" s="20">
        <f t="shared" si="1"/>
        <v>128000</v>
      </c>
    </row>
    <row r="17" spans="2:8" ht="24.05" customHeight="1" x14ac:dyDescent="0.25">
      <c r="B17" s="6" t="s">
        <v>21</v>
      </c>
      <c r="C17" s="16">
        <f>SUM(C18:C26)</f>
        <v>9437446.6999999993</v>
      </c>
      <c r="D17" s="16">
        <f>SUM(D18:D26)</f>
        <v>2030503.2999999998</v>
      </c>
      <c r="E17" s="16">
        <f t="shared" si="0"/>
        <v>11467950</v>
      </c>
      <c r="F17" s="16">
        <f>SUM(F18:F26)</f>
        <v>2627498.39</v>
      </c>
      <c r="G17" s="16">
        <f>SUM(G18:G26)</f>
        <v>1955490.6199999999</v>
      </c>
      <c r="H17" s="16">
        <f t="shared" si="1"/>
        <v>8840451.6099999994</v>
      </c>
    </row>
    <row r="18" spans="2:8" ht="23.6" x14ac:dyDescent="0.25">
      <c r="B18" s="9" t="s">
        <v>22</v>
      </c>
      <c r="C18" s="12">
        <v>2150000</v>
      </c>
      <c r="D18" s="13">
        <v>-42500</v>
      </c>
      <c r="E18" s="18">
        <f t="shared" si="0"/>
        <v>2107500</v>
      </c>
      <c r="F18" s="12">
        <v>260085</v>
      </c>
      <c r="G18" s="12">
        <v>218603</v>
      </c>
      <c r="H18" s="20">
        <f t="shared" si="1"/>
        <v>1847415</v>
      </c>
    </row>
    <row r="19" spans="2:8" ht="11.95" customHeight="1" x14ac:dyDescent="0.25">
      <c r="B19" s="9" t="s">
        <v>23</v>
      </c>
      <c r="C19" s="12">
        <v>654500</v>
      </c>
      <c r="D19" s="13">
        <v>2170603.2999999998</v>
      </c>
      <c r="E19" s="18">
        <f t="shared" si="0"/>
        <v>2825103.3</v>
      </c>
      <c r="F19" s="12">
        <v>1176729.51</v>
      </c>
      <c r="G19" s="12">
        <v>997158.9</v>
      </c>
      <c r="H19" s="20">
        <f t="shared" si="1"/>
        <v>1648373.7899999998</v>
      </c>
    </row>
    <row r="20" spans="2:8" ht="11.95" customHeight="1" x14ac:dyDescent="0.25">
      <c r="B20" s="9" t="s">
        <v>24</v>
      </c>
      <c r="C20" s="12">
        <v>10000</v>
      </c>
      <c r="D20" s="13">
        <v>0</v>
      </c>
      <c r="E20" s="18">
        <f t="shared" si="0"/>
        <v>10000</v>
      </c>
      <c r="F20" s="12">
        <v>0</v>
      </c>
      <c r="G20" s="12">
        <v>0</v>
      </c>
      <c r="H20" s="20">
        <f t="shared" si="1"/>
        <v>10000</v>
      </c>
    </row>
    <row r="21" spans="2:8" ht="11.95" customHeight="1" x14ac:dyDescent="0.25">
      <c r="B21" s="9" t="s">
        <v>25</v>
      </c>
      <c r="C21" s="12">
        <v>2132500</v>
      </c>
      <c r="D21" s="13">
        <v>36500</v>
      </c>
      <c r="E21" s="18">
        <f t="shared" si="0"/>
        <v>2169000</v>
      </c>
      <c r="F21" s="12">
        <v>412872.11</v>
      </c>
      <c r="G21" s="12">
        <v>130886.93</v>
      </c>
      <c r="H21" s="20">
        <f t="shared" si="1"/>
        <v>1756127.8900000001</v>
      </c>
    </row>
    <row r="22" spans="2:8" ht="11.95" customHeight="1" x14ac:dyDescent="0.25">
      <c r="B22" s="9" t="s">
        <v>26</v>
      </c>
      <c r="C22" s="12">
        <v>518000</v>
      </c>
      <c r="D22" s="13">
        <v>0</v>
      </c>
      <c r="E22" s="18">
        <f t="shared" si="0"/>
        <v>518000</v>
      </c>
      <c r="F22" s="12">
        <v>25204.12</v>
      </c>
      <c r="G22" s="12">
        <v>13692.62</v>
      </c>
      <c r="H22" s="20">
        <f t="shared" si="1"/>
        <v>492795.88</v>
      </c>
    </row>
    <row r="23" spans="2:8" ht="11.95" customHeight="1" x14ac:dyDescent="0.25">
      <c r="B23" s="9" t="s">
        <v>27</v>
      </c>
      <c r="C23" s="12">
        <v>1978000</v>
      </c>
      <c r="D23" s="13">
        <v>0</v>
      </c>
      <c r="E23" s="18">
        <f t="shared" si="0"/>
        <v>1978000</v>
      </c>
      <c r="F23" s="12">
        <v>490760.71</v>
      </c>
      <c r="G23" s="12">
        <v>393875.97</v>
      </c>
      <c r="H23" s="20">
        <f t="shared" si="1"/>
        <v>1487239.29</v>
      </c>
    </row>
    <row r="24" spans="2:8" ht="11.95" customHeight="1" x14ac:dyDescent="0.25">
      <c r="B24" s="9" t="s">
        <v>28</v>
      </c>
      <c r="C24" s="12">
        <v>938200</v>
      </c>
      <c r="D24" s="13">
        <v>-136600</v>
      </c>
      <c r="E24" s="18">
        <f t="shared" si="0"/>
        <v>801600</v>
      </c>
      <c r="F24" s="12">
        <v>14996.25</v>
      </c>
      <c r="G24" s="12">
        <v>14996.25</v>
      </c>
      <c r="H24" s="20">
        <f t="shared" si="1"/>
        <v>786603.75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1056246.7</v>
      </c>
      <c r="D26" s="13">
        <v>2500</v>
      </c>
      <c r="E26" s="18">
        <f t="shared" si="0"/>
        <v>1058746.7</v>
      </c>
      <c r="F26" s="12">
        <v>246850.69</v>
      </c>
      <c r="G26" s="12">
        <v>186276.95</v>
      </c>
      <c r="H26" s="20">
        <f t="shared" si="1"/>
        <v>811896.01</v>
      </c>
    </row>
    <row r="27" spans="2:8" ht="20.149999999999999" customHeight="1" x14ac:dyDescent="0.25">
      <c r="B27" s="6" t="s">
        <v>31</v>
      </c>
      <c r="C27" s="16">
        <f>SUM(C28:C36)</f>
        <v>23830759.539999999</v>
      </c>
      <c r="D27" s="16">
        <f>SUM(D28:D36)</f>
        <v>8079875.830000001</v>
      </c>
      <c r="E27" s="16">
        <f>D27+C27</f>
        <v>31910635.370000001</v>
      </c>
      <c r="F27" s="16">
        <f>SUM(F28:F36)</f>
        <v>6187623.4499999993</v>
      </c>
      <c r="G27" s="16">
        <f>SUM(G28:G36)</f>
        <v>5799211.1399999987</v>
      </c>
      <c r="H27" s="16">
        <f t="shared" si="1"/>
        <v>25723011.920000002</v>
      </c>
    </row>
    <row r="28" spans="2:8" x14ac:dyDescent="0.25">
      <c r="B28" s="9" t="s">
        <v>32</v>
      </c>
      <c r="C28" s="12">
        <v>2082200</v>
      </c>
      <c r="D28" s="13">
        <v>341394</v>
      </c>
      <c r="E28" s="18">
        <f t="shared" ref="E28:E36" si="2">C28+D28</f>
        <v>2423594</v>
      </c>
      <c r="F28" s="12">
        <v>689346.75</v>
      </c>
      <c r="G28" s="12">
        <v>679486.75</v>
      </c>
      <c r="H28" s="20">
        <f t="shared" si="1"/>
        <v>1734247.25</v>
      </c>
    </row>
    <row r="29" spans="2:8" x14ac:dyDescent="0.25">
      <c r="B29" s="9" t="s">
        <v>33</v>
      </c>
      <c r="C29" s="12">
        <v>356000</v>
      </c>
      <c r="D29" s="13">
        <v>6923794.4000000004</v>
      </c>
      <c r="E29" s="18">
        <f t="shared" si="2"/>
        <v>7279794.4000000004</v>
      </c>
      <c r="F29" s="12">
        <v>1790903.57</v>
      </c>
      <c r="G29" s="12">
        <v>1741905.17</v>
      </c>
      <c r="H29" s="20">
        <f t="shared" si="1"/>
        <v>5488890.8300000001</v>
      </c>
    </row>
    <row r="30" spans="2:8" ht="11.95" customHeight="1" x14ac:dyDescent="0.25">
      <c r="B30" s="9" t="s">
        <v>34</v>
      </c>
      <c r="C30" s="12">
        <v>7919997.9199999999</v>
      </c>
      <c r="D30" s="13">
        <v>645224.23</v>
      </c>
      <c r="E30" s="18">
        <f t="shared" si="2"/>
        <v>8565222.1500000004</v>
      </c>
      <c r="F30" s="12">
        <v>2126992.69</v>
      </c>
      <c r="G30" s="12">
        <v>2126992.69</v>
      </c>
      <c r="H30" s="20">
        <f t="shared" si="1"/>
        <v>6438229.4600000009</v>
      </c>
    </row>
    <row r="31" spans="2:8" x14ac:dyDescent="0.25">
      <c r="B31" s="9" t="s">
        <v>35</v>
      </c>
      <c r="C31" s="12">
        <v>1767746.53</v>
      </c>
      <c r="D31" s="13">
        <v>0</v>
      </c>
      <c r="E31" s="18">
        <f t="shared" si="2"/>
        <v>1767746.53</v>
      </c>
      <c r="F31" s="12">
        <v>205341.96</v>
      </c>
      <c r="G31" s="12">
        <v>205341.96</v>
      </c>
      <c r="H31" s="20">
        <f t="shared" si="1"/>
        <v>1562404.57</v>
      </c>
    </row>
    <row r="32" spans="2:8" x14ac:dyDescent="0.25">
      <c r="B32" s="9" t="s">
        <v>36</v>
      </c>
      <c r="C32" s="12">
        <v>5459000</v>
      </c>
      <c r="D32" s="13">
        <v>-61980</v>
      </c>
      <c r="E32" s="18">
        <f t="shared" si="2"/>
        <v>5397020</v>
      </c>
      <c r="F32" s="12">
        <v>724822.63</v>
      </c>
      <c r="G32" s="12">
        <v>395268.72</v>
      </c>
      <c r="H32" s="20">
        <f t="shared" si="1"/>
        <v>4672197.37</v>
      </c>
    </row>
    <row r="33" spans="2:8" x14ac:dyDescent="0.25">
      <c r="B33" s="9" t="s">
        <v>37</v>
      </c>
      <c r="C33" s="12">
        <v>943000</v>
      </c>
      <c r="D33" s="13">
        <v>0</v>
      </c>
      <c r="E33" s="18">
        <f t="shared" si="2"/>
        <v>943000</v>
      </c>
      <c r="F33" s="12">
        <v>62882.44</v>
      </c>
      <c r="G33" s="12">
        <v>62882.44</v>
      </c>
      <c r="H33" s="20">
        <f t="shared" si="1"/>
        <v>880117.56</v>
      </c>
    </row>
    <row r="34" spans="2:8" x14ac:dyDescent="0.25">
      <c r="B34" s="9" t="s">
        <v>38</v>
      </c>
      <c r="C34" s="12">
        <v>1489655.54</v>
      </c>
      <c r="D34" s="13">
        <v>3000</v>
      </c>
      <c r="E34" s="18">
        <f t="shared" si="2"/>
        <v>1492655.54</v>
      </c>
      <c r="F34" s="12">
        <v>121274.85</v>
      </c>
      <c r="G34" s="12">
        <v>121274.85</v>
      </c>
      <c r="H34" s="20">
        <f t="shared" si="1"/>
        <v>1371380.69</v>
      </c>
    </row>
    <row r="35" spans="2:8" x14ac:dyDescent="0.25">
      <c r="B35" s="9" t="s">
        <v>39</v>
      </c>
      <c r="C35" s="12">
        <v>3793159.55</v>
      </c>
      <c r="D35" s="13">
        <v>228443.2</v>
      </c>
      <c r="E35" s="18">
        <f t="shared" si="2"/>
        <v>4021602.75</v>
      </c>
      <c r="F35" s="12">
        <v>466058.56</v>
      </c>
      <c r="G35" s="12">
        <v>466058.56</v>
      </c>
      <c r="H35" s="20">
        <f t="shared" si="1"/>
        <v>3555544.19</v>
      </c>
    </row>
    <row r="36" spans="2:8" x14ac:dyDescent="0.25">
      <c r="B36" s="9" t="s">
        <v>40</v>
      </c>
      <c r="C36" s="12">
        <v>20000</v>
      </c>
      <c r="D36" s="13">
        <v>0</v>
      </c>
      <c r="E36" s="18">
        <f t="shared" si="2"/>
        <v>20000</v>
      </c>
      <c r="F36" s="12">
        <v>0</v>
      </c>
      <c r="G36" s="12">
        <v>0</v>
      </c>
      <c r="H36" s="20">
        <f t="shared" si="1"/>
        <v>20000</v>
      </c>
    </row>
    <row r="37" spans="2:8" ht="20.149999999999999" customHeight="1" x14ac:dyDescent="0.25">
      <c r="B37" s="7" t="s">
        <v>41</v>
      </c>
      <c r="C37" s="16">
        <f>SUM(C38:C46)</f>
        <v>87000000</v>
      </c>
      <c r="D37" s="16">
        <f>SUM(D38:D46)</f>
        <v>-6445000</v>
      </c>
      <c r="E37" s="16">
        <f>C37+D37</f>
        <v>80555000</v>
      </c>
      <c r="F37" s="16">
        <f>SUM(F38:F46)</f>
        <v>5977762.79</v>
      </c>
      <c r="G37" s="16">
        <f>SUM(G38:G46)</f>
        <v>5419973.3399999999</v>
      </c>
      <c r="H37" s="16">
        <f t="shared" si="1"/>
        <v>74577237.209999993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87000000</v>
      </c>
      <c r="D41" s="13">
        <v>-6445000</v>
      </c>
      <c r="E41" s="18">
        <f t="shared" si="3"/>
        <v>80555000</v>
      </c>
      <c r="F41" s="12">
        <v>5977762.79</v>
      </c>
      <c r="G41" s="12">
        <v>5419973.3399999999</v>
      </c>
      <c r="H41" s="20">
        <f t="shared" ref="H41:H72" si="4">E41-F41</f>
        <v>74577237.209999993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2123000</v>
      </c>
      <c r="D47" s="16">
        <f>SUM(D48:D56)</f>
        <v>2580000</v>
      </c>
      <c r="E47" s="16">
        <f t="shared" si="3"/>
        <v>4703000</v>
      </c>
      <c r="F47" s="16">
        <f>SUM(F48:F56)</f>
        <v>446565.89</v>
      </c>
      <c r="G47" s="16">
        <f>SUM(G48:G56)</f>
        <v>419282.8</v>
      </c>
      <c r="H47" s="16">
        <f t="shared" si="4"/>
        <v>4256434.1100000003</v>
      </c>
    </row>
    <row r="48" spans="2:8" x14ac:dyDescent="0.25">
      <c r="B48" s="9" t="s">
        <v>52</v>
      </c>
      <c r="C48" s="12">
        <v>1846716</v>
      </c>
      <c r="D48" s="13">
        <v>163986.60999999999</v>
      </c>
      <c r="E48" s="18">
        <f t="shared" si="3"/>
        <v>2010702.6099999999</v>
      </c>
      <c r="F48" s="12">
        <v>230451.4</v>
      </c>
      <c r="G48" s="12">
        <v>230451.4</v>
      </c>
      <c r="H48" s="20">
        <f t="shared" si="4"/>
        <v>1780251.21</v>
      </c>
    </row>
    <row r="49" spans="2:8" x14ac:dyDescent="0.25">
      <c r="B49" s="9" t="s">
        <v>53</v>
      </c>
      <c r="C49" s="12">
        <v>0</v>
      </c>
      <c r="D49" s="13">
        <v>89000</v>
      </c>
      <c r="E49" s="18">
        <f t="shared" si="3"/>
        <v>89000</v>
      </c>
      <c r="F49" s="12">
        <v>14937.32</v>
      </c>
      <c r="G49" s="12">
        <v>14937.32</v>
      </c>
      <c r="H49" s="20">
        <f t="shared" si="4"/>
        <v>74062.679999999993</v>
      </c>
    </row>
    <row r="50" spans="2:8" x14ac:dyDescent="0.25">
      <c r="B50" s="9" t="s">
        <v>54</v>
      </c>
      <c r="C50" s="12">
        <v>0</v>
      </c>
      <c r="D50" s="13">
        <v>40000</v>
      </c>
      <c r="E50" s="18">
        <f t="shared" si="3"/>
        <v>40000</v>
      </c>
      <c r="F50" s="12">
        <v>0</v>
      </c>
      <c r="G50" s="12">
        <v>0</v>
      </c>
      <c r="H50" s="20">
        <f t="shared" si="4"/>
        <v>40000</v>
      </c>
    </row>
    <row r="51" spans="2:8" x14ac:dyDescent="0.25">
      <c r="B51" s="9" t="s">
        <v>55</v>
      </c>
      <c r="C51" s="12">
        <v>0</v>
      </c>
      <c r="D51" s="13">
        <v>1250000</v>
      </c>
      <c r="E51" s="18">
        <f t="shared" si="3"/>
        <v>1250000</v>
      </c>
      <c r="F51" s="12">
        <v>0</v>
      </c>
      <c r="G51" s="12">
        <v>0</v>
      </c>
      <c r="H51" s="20">
        <f t="shared" si="4"/>
        <v>1250000</v>
      </c>
    </row>
    <row r="52" spans="2:8" x14ac:dyDescent="0.25">
      <c r="B52" s="9" t="s">
        <v>56</v>
      </c>
      <c r="C52" s="12">
        <v>0</v>
      </c>
      <c r="D52" s="13">
        <v>400000</v>
      </c>
      <c r="E52" s="18">
        <f t="shared" si="3"/>
        <v>400000</v>
      </c>
      <c r="F52" s="12">
        <v>0</v>
      </c>
      <c r="G52" s="12">
        <v>0</v>
      </c>
      <c r="H52" s="20">
        <f t="shared" si="4"/>
        <v>400000</v>
      </c>
    </row>
    <row r="53" spans="2:8" x14ac:dyDescent="0.25">
      <c r="B53" s="9" t="s">
        <v>57</v>
      </c>
      <c r="C53" s="12">
        <v>276284</v>
      </c>
      <c r="D53" s="13">
        <v>327013.39</v>
      </c>
      <c r="E53" s="18">
        <f t="shared" si="3"/>
        <v>603297.39</v>
      </c>
      <c r="F53" s="12">
        <v>180134.06</v>
      </c>
      <c r="G53" s="12">
        <v>152850.97</v>
      </c>
      <c r="H53" s="20">
        <f t="shared" si="4"/>
        <v>423163.33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0</v>
      </c>
      <c r="D56" s="13">
        <v>310000</v>
      </c>
      <c r="E56" s="18">
        <f t="shared" si="3"/>
        <v>310000</v>
      </c>
      <c r="F56" s="12">
        <v>21043.11</v>
      </c>
      <c r="G56" s="12">
        <v>21043.11</v>
      </c>
      <c r="H56" s="20">
        <f t="shared" si="4"/>
        <v>288956.89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32436857.84</v>
      </c>
      <c r="E57" s="16">
        <f t="shared" si="3"/>
        <v>32436857.84</v>
      </c>
      <c r="F57" s="16">
        <f>SUM(F58:F60)</f>
        <v>0</v>
      </c>
      <c r="G57" s="16">
        <f>SUM(G58:G60)</f>
        <v>0</v>
      </c>
      <c r="H57" s="16">
        <f t="shared" si="4"/>
        <v>32436857.84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32436857.84</v>
      </c>
      <c r="E59" s="18">
        <f t="shared" si="3"/>
        <v>32436857.84</v>
      </c>
      <c r="F59" s="12">
        <v>0</v>
      </c>
      <c r="G59" s="12">
        <v>0</v>
      </c>
      <c r="H59" s="18">
        <f t="shared" si="4"/>
        <v>32436857.84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194995956.24000001</v>
      </c>
      <c r="D81" s="22">
        <f>SUM(D73,D69,D61,D57,D47,D37,D27,D17,D9)</f>
        <v>38682236.969999999</v>
      </c>
      <c r="E81" s="22">
        <f>C81+D81</f>
        <v>233678193.21000001</v>
      </c>
      <c r="F81" s="22">
        <f>SUM(F73,F69,F61,F57,F47,F37,F17,F27,F9)</f>
        <v>31660529.32</v>
      </c>
      <c r="G81" s="22">
        <f>SUM(G73,G69,G61,G57,G47,G37,G27,G17,G9)</f>
        <v>29636983.629999995</v>
      </c>
      <c r="H81" s="22">
        <f t="shared" si="5"/>
        <v>202017663.89000002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2025-04-14T19:00:57Z</cp:lastPrinted>
  <dcterms:created xsi:type="dcterms:W3CDTF">2019-12-04T16:22:52Z</dcterms:created>
  <dcterms:modified xsi:type="dcterms:W3CDTF">2025-04-14T19:02:07Z</dcterms:modified>
</cp:coreProperties>
</file>